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SDPC\Downloads\"/>
    </mc:Choice>
  </mc:AlternateContent>
  <xr:revisionPtr revIDLastSave="0" documentId="13_ncr:1_{6F67D68C-F179-4171-BDD0-962CB54E47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1" l="1"/>
  <c r="B26" i="1"/>
  <c r="B22" i="1"/>
  <c r="E12" i="1"/>
  <c r="E8" i="1"/>
  <c r="B7" i="1"/>
  <c r="B8" i="1" s="1"/>
  <c r="B11" i="1"/>
  <c r="B23" i="1" l="1"/>
  <c r="B24" i="1" s="1"/>
  <c r="E9" i="1"/>
  <c r="E10" i="1" s="1"/>
  <c r="E11" i="1" s="1"/>
  <c r="B9" i="1"/>
  <c r="B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 de Windows</author>
  </authors>
  <commentList>
    <comment ref="A11" authorId="0" shapeId="0" xr:uid="{FC01392D-0A2E-445E-850C-DED17D6E42D9}">
      <text>
        <r>
          <rPr>
            <b/>
            <sz val="9"/>
            <color indexed="81"/>
            <rFont val="Tahoma"/>
            <family val="2"/>
          </rPr>
          <t xml:space="preserve">Según lo dispuesto en el Artículo 107.7 de LIVA
</t>
        </r>
      </text>
    </comment>
    <comment ref="D12" authorId="0" shapeId="0" xr:uid="{E7D0DA09-56A3-4468-8B8E-07158F8FD890}">
      <text>
        <r>
          <rPr>
            <b/>
            <sz val="9"/>
            <color indexed="81"/>
            <rFont val="Tahoma"/>
            <family val="2"/>
          </rPr>
          <t xml:space="preserve">Según lo dispuesto en el Artículo 107.7 de LIVA
</t>
        </r>
      </text>
    </comment>
    <comment ref="A26" authorId="0" shapeId="0" xr:uid="{16832E5D-F27A-4A45-9336-BF3A7F96C499}">
      <text>
        <r>
          <rPr>
            <b/>
            <sz val="9"/>
            <color indexed="81"/>
            <rFont val="Tahoma"/>
            <family val="2"/>
          </rPr>
          <t xml:space="preserve">Según lo dispuesto en el Artículo 107.7 de LIVA
</t>
        </r>
      </text>
    </comment>
  </commentList>
</comments>
</file>

<file path=xl/sharedStrings.xml><?xml version="1.0" encoding="utf-8"?>
<sst xmlns="http://schemas.openxmlformats.org/spreadsheetml/2006/main" count="38" uniqueCount="21">
  <si>
    <t>AÑO DE COMPRA DEL INMOVILIZADO</t>
  </si>
  <si>
    <t>TIPO DE ELEMENTO</t>
  </si>
  <si>
    <t>OTROS</t>
  </si>
  <si>
    <t>AÑOS REGULARIZACIÓN</t>
  </si>
  <si>
    <t>IVA DEDUCIDO EN EL AÑO DE COMPRA</t>
  </si>
  <si>
    <t>LA REGULARIZACIÓN SE REALIZARÁ EN EL 4º TRIMESTRE DEL AÑO</t>
  </si>
  <si>
    <t>FIN DEL PERÍODO DE REGULARIZACION</t>
  </si>
  <si>
    <t>% IVA DE DUCIBLE EN AÑO COMPRA</t>
  </si>
  <si>
    <t>AÑOS PTES. REGULARIZACIÓN</t>
  </si>
  <si>
    <t xml:space="preserve">CALCULO REGULARIZACIÓN </t>
  </si>
  <si>
    <t>AÑO CESE DE ACTIVIDAD O DESAFECTACIÓN</t>
  </si>
  <si>
    <t>REGULARIZACIÓN POR CESE O DESAFECTACIÓN</t>
  </si>
  <si>
    <t>REGULARIZACIÓN POR VENTA</t>
  </si>
  <si>
    <t>IVA REPERCUTIDO EN LA VENTA</t>
  </si>
  <si>
    <t>% PRORRATA AÑO COMPRA</t>
  </si>
  <si>
    <t>% PRORRATA AÑO REGULARIZACIÓN</t>
  </si>
  <si>
    <t>AÑO DE LA REGULARIZACIÓN</t>
  </si>
  <si>
    <t>INMUEBLE</t>
  </si>
  <si>
    <t xml:space="preserve">AÑO VENTA DEL INMOVILIZADO </t>
  </si>
  <si>
    <t>REGULARIZACION ANUAL EMPRESARIO EN PRORRATA</t>
  </si>
  <si>
    <t>% IVA DE DUCIBLE EN LA COMPRA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</si>
</sst>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2" borderId="2" xfId="0" applyFill="1" applyBorder="1" applyAlignment="1">
      <alignment horizontal="right"/>
    </xf>
    <xf numFmtId="44" fontId="0" fillId="2" borderId="2" xfId="1" applyFont="1" applyFill="1" applyBorder="1" applyAlignment="1">
      <alignment horizontal="right"/>
    </xf>
    <xf numFmtId="9" fontId="0" fillId="2" borderId="2" xfId="1" applyNumberFormat="1" applyFont="1" applyFill="1" applyBorder="1" applyAlignment="1">
      <alignment horizontal="right"/>
    </xf>
    <xf numFmtId="0" fontId="0" fillId="0" borderId="2" xfId="0" applyBorder="1" applyAlignment="1">
      <alignment horizontal="right"/>
    </xf>
    <xf numFmtId="0" fontId="2" fillId="0" borderId="1" xfId="0" applyFont="1" applyBorder="1"/>
    <xf numFmtId="44" fontId="2" fillId="0" borderId="2" xfId="0" applyNumberFormat="1" applyFont="1" applyBorder="1" applyAlignment="1">
      <alignment horizontal="right"/>
    </xf>
    <xf numFmtId="0" fontId="2" fillId="0" borderId="3" xfId="0" applyFont="1" applyBorder="1"/>
    <xf numFmtId="0" fontId="2" fillId="0" borderId="4" xfId="0" applyFont="1" applyBorder="1"/>
    <xf numFmtId="0" fontId="0" fillId="0" borderId="3" xfId="0" applyBorder="1"/>
    <xf numFmtId="0" fontId="0" fillId="0" borderId="4" xfId="0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tabSelected="1" workbookViewId="0">
      <selection activeCell="B7" sqref="B7"/>
    </sheetView>
  </sheetViews>
  <sheetFormatPr baseColWidth="10" defaultColWidth="9.140625" defaultRowHeight="15" x14ac:dyDescent="0.25"/>
  <cols>
    <col min="1" max="1" width="58.85546875" bestFit="1" customWidth="1"/>
    <col min="2" max="2" width="11" style="1" bestFit="1" customWidth="1"/>
    <col min="4" max="4" width="58.28515625" bestFit="1" customWidth="1"/>
    <col min="5" max="5" width="11" bestFit="1" customWidth="1"/>
  </cols>
  <sheetData>
    <row r="1" spans="1:5" ht="15.75" thickBot="1" x14ac:dyDescent="0.3">
      <c r="A1" s="13" t="s">
        <v>11</v>
      </c>
      <c r="B1" s="14"/>
      <c r="D1" s="13" t="s">
        <v>12</v>
      </c>
      <c r="E1" s="14"/>
    </row>
    <row r="2" spans="1:5" x14ac:dyDescent="0.25">
      <c r="A2" s="2" t="s">
        <v>0</v>
      </c>
      <c r="B2" s="3">
        <v>2021</v>
      </c>
      <c r="D2" s="2" t="s">
        <v>0</v>
      </c>
      <c r="E2" s="3">
        <v>2019</v>
      </c>
    </row>
    <row r="3" spans="1:5" x14ac:dyDescent="0.25">
      <c r="A3" s="2" t="s">
        <v>10</v>
      </c>
      <c r="B3" s="3">
        <v>2024</v>
      </c>
      <c r="D3" s="2" t="s">
        <v>18</v>
      </c>
      <c r="E3" s="3">
        <v>2025</v>
      </c>
    </row>
    <row r="4" spans="1:5" x14ac:dyDescent="0.25">
      <c r="A4" s="2" t="s">
        <v>1</v>
      </c>
      <c r="B4" s="3" t="s">
        <v>2</v>
      </c>
      <c r="D4" s="2" t="s">
        <v>1</v>
      </c>
      <c r="E4" s="3" t="s">
        <v>17</v>
      </c>
    </row>
    <row r="5" spans="1:5" x14ac:dyDescent="0.25">
      <c r="A5" s="2" t="s">
        <v>4</v>
      </c>
      <c r="B5" s="4">
        <v>4252.07</v>
      </c>
      <c r="D5" s="2" t="s">
        <v>4</v>
      </c>
      <c r="E5" s="4">
        <v>5040</v>
      </c>
    </row>
    <row r="6" spans="1:5" x14ac:dyDescent="0.25">
      <c r="A6" s="2" t="s">
        <v>20</v>
      </c>
      <c r="B6" s="5">
        <v>0.5</v>
      </c>
      <c r="D6" s="2" t="s">
        <v>7</v>
      </c>
      <c r="E6" s="5">
        <v>1</v>
      </c>
    </row>
    <row r="7" spans="1:5" x14ac:dyDescent="0.25">
      <c r="A7" s="2" t="s">
        <v>3</v>
      </c>
      <c r="B7" s="6">
        <f>IF(B4="INMUEBLE",10,5)</f>
        <v>5</v>
      </c>
      <c r="D7" s="2" t="s">
        <v>13</v>
      </c>
      <c r="E7" s="4">
        <v>0</v>
      </c>
    </row>
    <row r="8" spans="1:5" x14ac:dyDescent="0.25">
      <c r="A8" s="2" t="s">
        <v>6</v>
      </c>
      <c r="B8" s="6">
        <f>B7+B2</f>
        <v>2026</v>
      </c>
      <c r="D8" s="2" t="s">
        <v>3</v>
      </c>
      <c r="E8" s="6">
        <f>IF(E4="INMUEBLE",10,5)</f>
        <v>10</v>
      </c>
    </row>
    <row r="9" spans="1:5" ht="15.75" thickBot="1" x14ac:dyDescent="0.3">
      <c r="A9" s="11" t="s">
        <v>8</v>
      </c>
      <c r="B9" s="12">
        <f>B8-B3</f>
        <v>2</v>
      </c>
      <c r="D9" s="2" t="s">
        <v>6</v>
      </c>
      <c r="E9" s="6">
        <f>E8+E2</f>
        <v>2029</v>
      </c>
    </row>
    <row r="10" spans="1:5" ht="15.75" thickBot="1" x14ac:dyDescent="0.3">
      <c r="A10" s="7" t="s">
        <v>9</v>
      </c>
      <c r="B10" s="8">
        <f>(((B6)*B5)/B7)*B9</f>
        <v>850.41399999999999</v>
      </c>
      <c r="D10" s="11" t="s">
        <v>8</v>
      </c>
      <c r="E10" s="12">
        <f>E9-E3</f>
        <v>4</v>
      </c>
    </row>
    <row r="11" spans="1:5" ht="15.75" thickBot="1" x14ac:dyDescent="0.3">
      <c r="A11" s="9" t="s">
        <v>5</v>
      </c>
      <c r="B11" s="10">
        <f>B3</f>
        <v>2024</v>
      </c>
      <c r="D11" s="7" t="s">
        <v>9</v>
      </c>
      <c r="E11" s="8">
        <f>IF((((E6-0)*E5)/E8)*E10&lt;E7,0,(((E6-0)*E5)/E8)*E10-E7)</f>
        <v>2016</v>
      </c>
    </row>
    <row r="12" spans="1:5" ht="15.75" thickBot="1" x14ac:dyDescent="0.3">
      <c r="D12" s="9" t="s">
        <v>5</v>
      </c>
      <c r="E12" s="10">
        <f>E3</f>
        <v>2025</v>
      </c>
    </row>
    <row r="14" spans="1:5" ht="15.75" thickBot="1" x14ac:dyDescent="0.3"/>
    <row r="15" spans="1:5" ht="15.75" thickBot="1" x14ac:dyDescent="0.3">
      <c r="A15" s="13" t="s">
        <v>19</v>
      </c>
      <c r="B15" s="14"/>
    </row>
    <row r="16" spans="1:5" x14ac:dyDescent="0.25">
      <c r="A16" s="2" t="s">
        <v>0</v>
      </c>
      <c r="B16" s="3">
        <v>2021</v>
      </c>
    </row>
    <row r="17" spans="1:2" x14ac:dyDescent="0.25">
      <c r="A17" s="2" t="s">
        <v>16</v>
      </c>
      <c r="B17" s="3">
        <v>2024</v>
      </c>
    </row>
    <row r="18" spans="1:2" x14ac:dyDescent="0.25">
      <c r="A18" s="2" t="s">
        <v>1</v>
      </c>
      <c r="B18" s="3" t="s">
        <v>2</v>
      </c>
    </row>
    <row r="19" spans="1:2" x14ac:dyDescent="0.25">
      <c r="A19" s="2" t="s">
        <v>4</v>
      </c>
      <c r="B19" s="4">
        <v>2126.0300000000002</v>
      </c>
    </row>
    <row r="20" spans="1:2" x14ac:dyDescent="0.25">
      <c r="A20" s="2" t="s">
        <v>14</v>
      </c>
      <c r="B20" s="5">
        <v>1</v>
      </c>
    </row>
    <row r="21" spans="1:2" x14ac:dyDescent="0.25">
      <c r="A21" s="2" t="s">
        <v>15</v>
      </c>
      <c r="B21" s="5">
        <v>0</v>
      </c>
    </row>
    <row r="22" spans="1:2" x14ac:dyDescent="0.25">
      <c r="A22" s="2" t="s">
        <v>3</v>
      </c>
      <c r="B22" s="6">
        <f>IF(B18="INMUEBLE",10,5)</f>
        <v>5</v>
      </c>
    </row>
    <row r="23" spans="1:2" x14ac:dyDescent="0.25">
      <c r="A23" s="2" t="s">
        <v>6</v>
      </c>
      <c r="B23" s="6">
        <f>B22+B16</f>
        <v>2026</v>
      </c>
    </row>
    <row r="24" spans="1:2" ht="15.75" thickBot="1" x14ac:dyDescent="0.3">
      <c r="A24" s="11" t="s">
        <v>8</v>
      </c>
      <c r="B24" s="12">
        <f>B23-B17</f>
        <v>2</v>
      </c>
    </row>
    <row r="25" spans="1:2" x14ac:dyDescent="0.25">
      <c r="A25" s="7" t="s">
        <v>9</v>
      </c>
      <c r="B25" s="8">
        <f>IF(ABS(B20-B21)&gt;0.1,(((B20-B21)*B19)/B22),0)</f>
        <v>425.20600000000002</v>
      </c>
    </row>
    <row r="26" spans="1:2" ht="15.75" thickBot="1" x14ac:dyDescent="0.3">
      <c r="A26" s="9" t="s">
        <v>5</v>
      </c>
      <c r="B26" s="10">
        <f>B17</f>
        <v>2024</v>
      </c>
    </row>
  </sheetData>
  <mergeCells count="3">
    <mergeCell ref="A1:B1"/>
    <mergeCell ref="D1:E1"/>
    <mergeCell ref="A15:B15"/>
  </mergeCells>
  <dataValidations count="1">
    <dataValidation type="list" allowBlank="1" showInputMessage="1" showErrorMessage="1" sqref="B4 E4 B18" xr:uid="{6DBEDE66-AB29-44CC-B616-0E483673B954}">
      <formula1>"INMUEBLE, OTROS"</formula1>
    </dataValidation>
  </dataValidations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Carlos Amor Oter</cp:lastModifiedBy>
  <dcterms:created xsi:type="dcterms:W3CDTF">2015-06-05T18:19:34Z</dcterms:created>
  <dcterms:modified xsi:type="dcterms:W3CDTF">2025-01-08T09:32:24Z</dcterms:modified>
</cp:coreProperties>
</file>