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SDPC\Desktop\"/>
    </mc:Choice>
  </mc:AlternateContent>
  <xr:revisionPtr revIDLastSave="0" documentId="13_ncr:1_{2C0C3DED-D38E-4678-884E-961192C3C7B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H4" i="1" s="1"/>
  <c r="E2" i="1"/>
  <c r="G2" i="1"/>
  <c r="B8" i="1" s="1"/>
  <c r="B3" i="1"/>
  <c r="B4" i="1" s="1"/>
  <c r="H2" i="1" l="1"/>
  <c r="H3" i="1"/>
  <c r="H9" i="1"/>
  <c r="H8" i="1"/>
  <c r="H7" i="1"/>
  <c r="H6" i="1"/>
  <c r="H5" i="1"/>
  <c r="G3" i="1"/>
  <c r="G4" i="1" s="1"/>
  <c r="G5" i="1" s="1"/>
  <c r="G6" i="1" s="1"/>
  <c r="G7" i="1" s="1"/>
  <c r="G8" i="1" s="1"/>
  <c r="G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D1" authorId="0" shapeId="0" xr:uid="{E96B5FBD-B808-432B-AA00-9B451A942B2D}">
      <text>
        <r>
          <rPr>
            <b/>
            <sz val="9"/>
            <color indexed="81"/>
            <rFont val="Tahoma"/>
            <family val="2"/>
          </rPr>
          <t xml:space="preserve">Para hacienda solo hay 2 opciones:
  1. Un uso 100% empresarial, en el cual se debe justificar la afectación exclusiva del coche a la actividad (0% de uso personal).
  2. Un uso compartido entre actividad empresarial y provesional. En este caso considerando que la jornada laboral habitual de 1800 horas anuales y sobre un total de 365 x 24 = 8.760 horas, estaríamos en un máximo de uso profesional del 20%. Vease:
https://basededatos.indicator.es/irpf/coche_de_empresa__valoracion/ESACEDAR_EU19030101/search?&amp;q=coche%20empresa
</t>
        </r>
      </text>
    </comment>
  </commentList>
</comments>
</file>

<file path=xl/sharedStrings.xml><?xml version="1.0" encoding="utf-8"?>
<sst xmlns="http://schemas.openxmlformats.org/spreadsheetml/2006/main" count="14" uniqueCount="14">
  <si>
    <t>PRECIO DEL COCHE</t>
  </si>
  <si>
    <t>BASE IMPONIBLE</t>
  </si>
  <si>
    <t>IVA</t>
  </si>
  <si>
    <t>TOTAL</t>
  </si>
  <si>
    <t>FECHA DE COMPRA</t>
  </si>
  <si>
    <t>AÑO</t>
  </si>
  <si>
    <t>RETRIBUCION EN ESPECIE</t>
  </si>
  <si>
    <t>USO PROFESIONAL</t>
  </si>
  <si>
    <t>USO PERSONAL</t>
  </si>
  <si>
    <t>DIAS HASTA FIN DE AÑO</t>
  </si>
  <si>
    <t>VEHÍCULO EFICIENTE ENERGÉTICAMENTE</t>
  </si>
  <si>
    <t>NO</t>
  </si>
  <si>
    <t>COEFICIENTE RETRIB. ESPECIE</t>
  </si>
  <si>
    <t>LA IMPUTACIÓN A RETRIBUCIÓN EN ESPECIE SE HARÁ TODOS LOS AÑOS INDEPENDIENTEMENTE DE QUE YA ESTÉ AMORTIZADPO EL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</si>
</sst>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3" fontId="0" fillId="2" borderId="0" xfId="1" applyFont="1" applyFill="1"/>
    <xf numFmtId="43" fontId="0" fillId="0" borderId="0" xfId="1" applyFont="1"/>
    <xf numFmtId="14" fontId="0" fillId="2" borderId="0" xfId="1" applyNumberFormat="1" applyFont="1" applyFill="1"/>
    <xf numFmtId="9" fontId="0" fillId="2" borderId="0" xfId="2" applyFont="1" applyFill="1"/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9" fontId="0" fillId="0" borderId="0" xfId="2" applyFont="1"/>
    <xf numFmtId="0" fontId="2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1" max="1" width="17.5703125" bestFit="1" customWidth="1"/>
    <col min="2" max="2" width="10.5703125" style="2" bestFit="1" customWidth="1"/>
    <col min="4" max="4" width="17.5703125" bestFit="1" customWidth="1"/>
    <col min="8" max="8" width="23.28515625" bestFit="1" customWidth="1"/>
    <col min="13" max="13" width="10.7109375" bestFit="1" customWidth="1"/>
  </cols>
  <sheetData>
    <row r="1" spans="1:13" x14ac:dyDescent="0.25">
      <c r="A1" s="8" t="s">
        <v>0</v>
      </c>
      <c r="B1" s="8"/>
      <c r="D1" t="s">
        <v>7</v>
      </c>
      <c r="E1" s="4">
        <v>0.2</v>
      </c>
      <c r="G1" t="s">
        <v>5</v>
      </c>
      <c r="H1" t="s">
        <v>6</v>
      </c>
    </row>
    <row r="2" spans="1:13" x14ac:dyDescent="0.25">
      <c r="A2" t="s">
        <v>1</v>
      </c>
      <c r="B2" s="1">
        <v>10000</v>
      </c>
      <c r="D2" t="s">
        <v>8</v>
      </c>
      <c r="E2" s="5">
        <f>1-E1</f>
        <v>0.8</v>
      </c>
      <c r="G2">
        <f>YEAR(B7)</f>
        <v>2020</v>
      </c>
      <c r="H2" s="6">
        <f>$B$2*$E$2*A17*B8/365</f>
        <v>83.287671232876718</v>
      </c>
      <c r="M2" s="7"/>
    </row>
    <row r="3" spans="1:13" x14ac:dyDescent="0.25">
      <c r="A3" t="s">
        <v>2</v>
      </c>
      <c r="B3" s="2">
        <f>B2*0.21</f>
        <v>2100</v>
      </c>
      <c r="G3">
        <f>G2+1</f>
        <v>2021</v>
      </c>
      <c r="H3" s="6">
        <f>$B$2*$E$2*$A$17</f>
        <v>1600</v>
      </c>
    </row>
    <row r="4" spans="1:13" x14ac:dyDescent="0.25">
      <c r="A4" t="s">
        <v>3</v>
      </c>
      <c r="B4" s="2">
        <f>B3+B2</f>
        <v>12100</v>
      </c>
      <c r="G4">
        <f>G3+1</f>
        <v>2022</v>
      </c>
      <c r="H4" s="6">
        <f t="shared" ref="H4:H9" si="0">$B$2*$E$2*$A$17</f>
        <v>1600</v>
      </c>
    </row>
    <row r="5" spans="1:13" x14ac:dyDescent="0.25">
      <c r="G5">
        <f t="shared" ref="G5:G9" si="1">G4+1</f>
        <v>2023</v>
      </c>
      <c r="H5" s="6">
        <f t="shared" si="0"/>
        <v>1600</v>
      </c>
    </row>
    <row r="6" spans="1:13" x14ac:dyDescent="0.25">
      <c r="G6">
        <f t="shared" si="1"/>
        <v>2024</v>
      </c>
      <c r="H6" s="6">
        <f t="shared" si="0"/>
        <v>1600</v>
      </c>
    </row>
    <row r="7" spans="1:13" x14ac:dyDescent="0.25">
      <c r="A7" t="s">
        <v>4</v>
      </c>
      <c r="B7" s="3">
        <v>44177</v>
      </c>
      <c r="G7">
        <f t="shared" si="1"/>
        <v>2025</v>
      </c>
      <c r="H7" s="6">
        <f t="shared" si="0"/>
        <v>1600</v>
      </c>
    </row>
    <row r="8" spans="1:13" x14ac:dyDescent="0.25">
      <c r="A8" t="s">
        <v>9</v>
      </c>
      <c r="B8">
        <f>-_xlfn.DAYS(B7,DATE(G2,12,31))</f>
        <v>19</v>
      </c>
      <c r="G8">
        <f t="shared" si="1"/>
        <v>2026</v>
      </c>
      <c r="H8" s="6">
        <f t="shared" si="0"/>
        <v>1600</v>
      </c>
    </row>
    <row r="9" spans="1:13" x14ac:dyDescent="0.25">
      <c r="G9">
        <f t="shared" si="1"/>
        <v>2027</v>
      </c>
      <c r="H9" s="6">
        <f t="shared" si="0"/>
        <v>1600</v>
      </c>
    </row>
    <row r="10" spans="1:13" x14ac:dyDescent="0.25">
      <c r="H10" s="6"/>
    </row>
    <row r="12" spans="1:13" x14ac:dyDescent="0.25">
      <c r="A12" t="s">
        <v>10</v>
      </c>
      <c r="G12" s="11" t="s">
        <v>13</v>
      </c>
    </row>
    <row r="13" spans="1:13" x14ac:dyDescent="0.25">
      <c r="A13" s="9" t="s">
        <v>11</v>
      </c>
    </row>
    <row r="16" spans="1:13" x14ac:dyDescent="0.25">
      <c r="A16" t="s">
        <v>12</v>
      </c>
    </row>
    <row r="17" spans="1:1" x14ac:dyDescent="0.25">
      <c r="A17" s="10">
        <f>IF(A13="SI",14%,20%)</f>
        <v>0.2</v>
      </c>
    </row>
  </sheetData>
  <dataConsolidate/>
  <mergeCells count="1">
    <mergeCell ref="A1:B1"/>
  </mergeCells>
  <dataValidations count="2">
    <dataValidation type="list" allowBlank="1" showInputMessage="1" showErrorMessage="1" sqref="E1" xr:uid="{567F03CD-B627-41BF-9CE6-7AAC8161871D}">
      <formula1>"100%,20%"</formula1>
    </dataValidation>
    <dataValidation type="list" allowBlank="1" showInputMessage="1" showErrorMessage="1" sqref="A13" xr:uid="{1F9F178D-F571-443D-A895-EAEFC564189D}">
      <formula1>"SI,NO"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 de Windows</cp:lastModifiedBy>
  <dcterms:created xsi:type="dcterms:W3CDTF">2015-06-05T18:19:34Z</dcterms:created>
  <dcterms:modified xsi:type="dcterms:W3CDTF">2021-01-12T11:02:41Z</dcterms:modified>
</cp:coreProperties>
</file>